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1FDC49AA-62F4-463D-B1F6-3B841E4D46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38" i="1" l="1"/>
  <c r="D7" i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<sst xmlns="http://schemas.openxmlformats.org/spreadsheetml/2006/main" count="62" uniqueCount="61">
  <si>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</si>
  <si>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</si>
  <si>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</si>
  <si>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</si>
  <si>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</si>
  <si>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</si>
  <si>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</si>
  <si>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</si>
  <si>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</si>
  <si>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</si>
  <si>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</si>
  <si>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</si>
  <si>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</si>
  <si>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</si>
  <si>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</si>
  <si>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</si>
  <si>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</si>
  <si>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</si>
  <si>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</si>
  <si>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</si>
  <si>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</si>
  <si>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</si>
  <si>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</si>
  <si>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</si>
  <si>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</si>
  <si>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</si>
  <si>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</si>
  <si>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</si>
  <si>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</si>
  <si>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</si>
  <si>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</si>
  <si>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</si>
  <si>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</si>
  <si>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</si>
  <si>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</si>
  <si>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</si>
  <si>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</si>
  <si>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</si>
  <si>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</si>
  <si>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</si>
  <si>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</si>
  <si>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</si>
  <si>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</si>
  <si>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</si>
  <si>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</si>
  <si>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</si>
  <si>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</si>
  <si>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</si>
  <si>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</si>
  <si>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</si>
  <si>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</si>
  <si>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</si>
  <si>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</si>
  <si>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</si>
  <si>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</si>
  <si>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</si>
  <si>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</si>
  <si>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</si>
  <si>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</si>
  <si>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</si>
  <si>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30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</si>
</sst>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Border="1" applyAlignment="1">
      <alignment horizontal="right" vertical="center" shrinkToFi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zoomScaleNormal="100" workbookViewId="0">
      <selection activeCell="D52" sqref="D52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6" t="s">
        <v>59</v>
      </c>
      <c r="B1" s="46"/>
      <c r="C1" s="46"/>
      <c r="D1" s="46"/>
      <c r="E1" s="3"/>
      <c r="F1" s="4"/>
      <c r="G1" s="4"/>
    </row>
    <row r="2" spans="1:7" ht="27" customHeight="1" x14ac:dyDescent="0.25">
      <c r="A2" s="47" t="s">
        <v>60</v>
      </c>
      <c r="B2" s="47"/>
      <c r="C2" s="47"/>
      <c r="D2" s="47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8"/>
      <c r="B5" s="48"/>
      <c r="C5" s="48"/>
      <c r="D5" s="49"/>
      <c r="E5" s="1"/>
    </row>
    <row r="6" spans="1:7" ht="14.25" x14ac:dyDescent="0.2">
      <c r="A6" s="5" t="s">
        <v>1</v>
      </c>
      <c r="B6" s="29">
        <f>B7+B16</f>
        <v>957080.5</v>
      </c>
      <c r="C6" s="29">
        <f>C7+C16</f>
        <v>1105554.5999999999</v>
      </c>
      <c r="D6" s="29">
        <f>D7+D16</f>
        <v>1038167.3000000002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331583</v>
      </c>
      <c r="C7" s="29">
        <f>C8+C9+C10+C11+C13+C12+C14+C15</f>
        <v>343614.1</v>
      </c>
      <c r="D7" s="36">
        <f>SUM(D8:D15)</f>
        <v>338706.30000000005</v>
      </c>
      <c r="E7" s="7"/>
    </row>
    <row r="8" spans="1:7" ht="15" x14ac:dyDescent="0.2">
      <c r="A8" s="6" t="s">
        <v>3</v>
      </c>
      <c r="B8" s="30">
        <v>240566</v>
      </c>
      <c r="C8" s="30">
        <v>240566</v>
      </c>
      <c r="D8" s="30">
        <v>246033.9</v>
      </c>
      <c r="E8" s="1"/>
    </row>
    <row r="9" spans="1:7" ht="15" x14ac:dyDescent="0.2">
      <c r="A9" s="6" t="s">
        <v>4</v>
      </c>
      <c r="B9" s="30">
        <v>44373</v>
      </c>
      <c r="C9" s="30">
        <v>49731</v>
      </c>
      <c r="D9" s="30">
        <v>46645.9</v>
      </c>
      <c r="E9" s="1"/>
    </row>
    <row r="10" spans="1:7" ht="15" x14ac:dyDescent="0.2">
      <c r="A10" s="6" t="s">
        <v>46</v>
      </c>
      <c r="B10" s="30">
        <v>12399</v>
      </c>
      <c r="C10" s="30">
        <v>12399</v>
      </c>
      <c r="D10" s="30">
        <v>4307.2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3211.9</v>
      </c>
      <c r="E11" s="1"/>
    </row>
    <row r="12" spans="1:7" ht="15" x14ac:dyDescent="0.2">
      <c r="A12" s="6" t="s">
        <v>6</v>
      </c>
      <c r="B12" s="30">
        <v>11183</v>
      </c>
      <c r="C12" s="30">
        <v>11183</v>
      </c>
      <c r="D12" s="30">
        <v>10350</v>
      </c>
      <c r="E12" s="1"/>
    </row>
    <row r="13" spans="1:7" ht="15" x14ac:dyDescent="0.2">
      <c r="A13" s="6" t="s">
        <v>5</v>
      </c>
      <c r="B13" s="30">
        <v>3774</v>
      </c>
      <c r="C13" s="30">
        <v>3774</v>
      </c>
      <c r="D13" s="30">
        <v>4983.2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15290</v>
      </c>
      <c r="C15" s="30">
        <v>21963.1</v>
      </c>
      <c r="D15" s="33">
        <v>23174.2</v>
      </c>
      <c r="E15" s="1"/>
    </row>
    <row r="16" spans="1:7" ht="21.75" customHeight="1" x14ac:dyDescent="0.2">
      <c r="A16" s="5" t="s">
        <v>9</v>
      </c>
      <c r="B16" s="29">
        <f>B17+B24+B26</f>
        <v>625497.5</v>
      </c>
      <c r="C16" s="29">
        <f>C17+C24+C26</f>
        <v>761940.49999999988</v>
      </c>
      <c r="D16" s="29">
        <f>D17+D24+D25+D26</f>
        <v>699461.00000000012</v>
      </c>
      <c r="E16" s="1"/>
    </row>
    <row r="17" spans="1:7" s="22" customFormat="1" ht="30" x14ac:dyDescent="0.2">
      <c r="A17" s="20" t="s">
        <v>10</v>
      </c>
      <c r="B17" s="31">
        <f>B18+B19+B20+B21+B22+B23</f>
        <v>625497.5</v>
      </c>
      <c r="C17" s="31">
        <f>C18+C19+C20+C21+C22+C23</f>
        <v>761787.89999999991</v>
      </c>
      <c r="D17" s="31">
        <f>D18+D19+D20+D21+D22+D23</f>
        <v>708362.60000000009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94776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12091.5</v>
      </c>
      <c r="D19" s="33">
        <v>9958.5</v>
      </c>
      <c r="E19" s="1"/>
    </row>
    <row r="20" spans="1:7" ht="15" x14ac:dyDescent="0.2">
      <c r="A20" s="6" t="s">
        <v>50</v>
      </c>
      <c r="B20" s="30">
        <v>0</v>
      </c>
      <c r="C20" s="30">
        <v>4202.5</v>
      </c>
      <c r="D20" s="33">
        <v>4202.5</v>
      </c>
      <c r="E20" s="1"/>
    </row>
    <row r="21" spans="1:7" ht="15" x14ac:dyDescent="0.2">
      <c r="A21" s="6" t="s">
        <v>51</v>
      </c>
      <c r="B21" s="30">
        <v>62254.5</v>
      </c>
      <c r="C21" s="30">
        <v>76967.199999999997</v>
      </c>
      <c r="D21" s="33">
        <v>58845.2</v>
      </c>
      <c r="E21" s="1"/>
    </row>
    <row r="22" spans="1:7" ht="15" x14ac:dyDescent="0.2">
      <c r="A22" s="6" t="s">
        <v>52</v>
      </c>
      <c r="B22" s="30">
        <v>458210</v>
      </c>
      <c r="C22" s="30">
        <v>478080.5</v>
      </c>
      <c r="D22" s="33">
        <v>459484.1</v>
      </c>
      <c r="E22" s="1"/>
    </row>
    <row r="23" spans="1:7" ht="15" x14ac:dyDescent="0.2">
      <c r="A23" s="6" t="s">
        <v>13</v>
      </c>
      <c r="B23" s="30">
        <v>0</v>
      </c>
      <c r="C23" s="30">
        <v>87053.2</v>
      </c>
      <c r="D23" s="33">
        <v>81096.3</v>
      </c>
      <c r="E23" s="1"/>
    </row>
    <row r="24" spans="1:7" s="22" customFormat="1" ht="45" x14ac:dyDescent="0.2">
      <c r="A24" s="20" t="s">
        <v>14</v>
      </c>
      <c r="B24" s="31"/>
      <c r="C24" s="39"/>
      <c r="D24" s="40">
        <v>-9930.2000000000007</v>
      </c>
      <c r="E24" s="21"/>
    </row>
    <row r="25" spans="1:7" s="22" customFormat="1" ht="45" x14ac:dyDescent="0.2">
      <c r="A25" s="20" t="s">
        <v>57</v>
      </c>
      <c r="B25" s="31"/>
      <c r="C25" s="39"/>
      <c r="D25" s="40">
        <v>876</v>
      </c>
      <c r="E25" s="21"/>
    </row>
    <row r="26" spans="1:7" s="22" customFormat="1" ht="24.75" customHeight="1" x14ac:dyDescent="0.2">
      <c r="A26" s="20" t="s">
        <v>15</v>
      </c>
      <c r="B26" s="31"/>
      <c r="C26" s="31">
        <v>152.6</v>
      </c>
      <c r="D26" s="40">
        <v>152.6</v>
      </c>
      <c r="E26" s="21"/>
    </row>
    <row r="27" spans="1:7" ht="14.25" x14ac:dyDescent="0.2">
      <c r="A27" s="5" t="s">
        <v>16</v>
      </c>
      <c r="B27" s="29">
        <v>849675.9</v>
      </c>
      <c r="C27" s="29">
        <v>1179527.1000000001</v>
      </c>
      <c r="D27" s="29">
        <v>989995.9</v>
      </c>
      <c r="E27" s="1"/>
    </row>
    <row r="28" spans="1:7" ht="21" customHeight="1" x14ac:dyDescent="0.2">
      <c r="A28" s="6" t="s">
        <v>43</v>
      </c>
      <c r="B28" s="30">
        <v>112347.2</v>
      </c>
      <c r="C28" s="30">
        <v>114471.3</v>
      </c>
      <c r="D28" s="33">
        <v>100833.7</v>
      </c>
      <c r="E28" s="23"/>
    </row>
    <row r="29" spans="1:7" ht="29.25" x14ac:dyDescent="0.2">
      <c r="A29" s="6" t="s">
        <v>53</v>
      </c>
      <c r="B29" s="30">
        <v>27.5</v>
      </c>
      <c r="C29" s="30">
        <v>27.5</v>
      </c>
      <c r="D29" s="33">
        <v>0</v>
      </c>
      <c r="E29" s="1"/>
    </row>
    <row r="30" spans="1:7" s="13" customFormat="1" ht="25.5" x14ac:dyDescent="0.2">
      <c r="A30" s="19" t="s">
        <v>40</v>
      </c>
      <c r="B30" s="32">
        <v>27.5</v>
      </c>
      <c r="C30" s="32">
        <v>27.5</v>
      </c>
      <c r="D30" s="37">
        <v>0</v>
      </c>
      <c r="E30" s="12"/>
    </row>
    <row r="31" spans="1:7" s="13" customFormat="1" ht="12.75" x14ac:dyDescent="0.2">
      <c r="A31" s="19" t="s">
        <v>38</v>
      </c>
      <c r="B31" s="32">
        <v>50789.5</v>
      </c>
      <c r="C31" s="32">
        <v>130222.9</v>
      </c>
      <c r="D31" s="38">
        <v>67863</v>
      </c>
      <c r="E31" s="12"/>
    </row>
    <row r="32" spans="1:7" s="13" customFormat="1" ht="12.75" x14ac:dyDescent="0.2">
      <c r="A32" s="19" t="s">
        <v>39</v>
      </c>
      <c r="B32" s="32">
        <v>44373</v>
      </c>
      <c r="C32" s="32">
        <v>58800.1</v>
      </c>
      <c r="D32" s="38">
        <v>35426.5</v>
      </c>
      <c r="E32" s="12"/>
    </row>
    <row r="33" spans="1:5" s="13" customFormat="1" ht="12.75" x14ac:dyDescent="0.2">
      <c r="A33" s="19" t="s">
        <v>41</v>
      </c>
      <c r="B33" s="32">
        <v>12175</v>
      </c>
      <c r="C33" s="32">
        <v>21056.9</v>
      </c>
      <c r="D33" s="38">
        <v>15932.7</v>
      </c>
      <c r="E33" s="12"/>
    </row>
    <row r="34" spans="1:5" s="13" customFormat="1" ht="15" customHeight="1" x14ac:dyDescent="0.2">
      <c r="A34" s="19" t="s">
        <v>39</v>
      </c>
      <c r="B34" s="32">
        <v>5966.9</v>
      </c>
      <c r="C34" s="32">
        <v>10380.1</v>
      </c>
      <c r="D34" s="38">
        <v>6627.7</v>
      </c>
      <c r="E34" s="12"/>
    </row>
    <row r="35" spans="1:5" ht="15" x14ac:dyDescent="0.2">
      <c r="A35" s="6" t="s">
        <v>42</v>
      </c>
      <c r="B35" s="30">
        <f>B27-B28-B29-B31-B33</f>
        <v>674336.70000000007</v>
      </c>
      <c r="C35" s="30">
        <f>C27-C28-C29-C31-C33</f>
        <v>913748.5</v>
      </c>
      <c r="D35" s="30">
        <f>D27-D28-D29-D31-D33</f>
        <v>805366.50000000012</v>
      </c>
      <c r="E35" s="1"/>
    </row>
    <row r="36" spans="1:5" ht="30" x14ac:dyDescent="0.2">
      <c r="A36" s="6" t="s">
        <v>44</v>
      </c>
      <c r="B36" s="30">
        <v>3139</v>
      </c>
      <c r="C36" s="30">
        <v>3035.6</v>
      </c>
      <c r="D36" s="41">
        <v>2299.9</v>
      </c>
      <c r="E36" s="1"/>
    </row>
    <row r="37" spans="1:5" ht="30" x14ac:dyDescent="0.2">
      <c r="A37" s="6" t="s">
        <v>54</v>
      </c>
      <c r="B37" s="30">
        <v>22092.9</v>
      </c>
      <c r="C37" s="30">
        <v>22661</v>
      </c>
      <c r="D37" s="33">
        <v>20081.900000000001</v>
      </c>
      <c r="E37" s="1"/>
    </row>
    <row r="38" spans="1:5" s="8" customFormat="1" ht="14.25" x14ac:dyDescent="0.15">
      <c r="A38" s="28" t="s">
        <v>17</v>
      </c>
      <c r="B38" s="29">
        <f>B6-B27</f>
        <v>107404.59999999998</v>
      </c>
      <c r="C38" s="29">
        <f>C6-C27</f>
        <v>-73972.500000000233</v>
      </c>
      <c r="D38" s="29">
        <f>D6-D27</f>
        <v>48171.40000000014</v>
      </c>
      <c r="E38" s="7"/>
    </row>
    <row r="39" spans="1:5" ht="14.45" customHeight="1" x14ac:dyDescent="0.2">
      <c r="A39" s="42"/>
      <c r="B39" s="42"/>
      <c r="C39" s="42"/>
      <c r="D39" s="43"/>
      <c r="E39" s="1"/>
    </row>
    <row r="40" spans="1:5" s="8" customFormat="1" ht="28.5" x14ac:dyDescent="0.15">
      <c r="A40" s="28" t="s">
        <v>18</v>
      </c>
      <c r="B40" s="27">
        <v>0</v>
      </c>
      <c r="C40" s="27">
        <v>73972.5</v>
      </c>
      <c r="D40" s="27">
        <v>-48171.4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73972.5</v>
      </c>
      <c r="D47" s="34">
        <v>-48171.4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4"/>
      <c r="B49" s="44"/>
      <c r="C49" s="44"/>
      <c r="D49" s="45"/>
      <c r="E49" s="7"/>
    </row>
    <row r="50" spans="1:5" ht="15" x14ac:dyDescent="0.2">
      <c r="A50" s="6" t="s">
        <v>27</v>
      </c>
      <c r="B50" s="24"/>
      <c r="C50" s="24"/>
      <c r="D50" s="34">
        <v>136690.29999999999</v>
      </c>
      <c r="E50" s="1"/>
    </row>
    <row r="51" spans="1:5" ht="15" x14ac:dyDescent="0.2">
      <c r="A51" s="6" t="s">
        <v>28</v>
      </c>
      <c r="B51" s="24"/>
      <c r="C51" s="24"/>
      <c r="D51" s="34">
        <v>43845.3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647595.19999999995</v>
      </c>
      <c r="C58" s="26">
        <v>695142.5</v>
      </c>
      <c r="D58" s="34">
        <v>644943.19999999995</v>
      </c>
      <c r="E58" s="23" t="s">
        <v>55</v>
      </c>
    </row>
    <row r="59" spans="1:5" ht="45" x14ac:dyDescent="0.2">
      <c r="A59" s="6" t="s">
        <v>48</v>
      </c>
      <c r="B59" s="26">
        <v>67334.600000000006</v>
      </c>
      <c r="C59" s="26">
        <v>66842.600000000006</v>
      </c>
      <c r="D59" s="34">
        <v>51436.800000000003</v>
      </c>
      <c r="E59" s="1"/>
    </row>
    <row r="60" spans="1:5" ht="44.25" x14ac:dyDescent="0.2">
      <c r="A60" s="6" t="s">
        <v>49</v>
      </c>
      <c r="B60" s="30">
        <v>27.5</v>
      </c>
      <c r="C60" s="30">
        <v>27.5</v>
      </c>
      <c r="D60" s="33">
        <v>0</v>
      </c>
      <c r="E60" s="1"/>
    </row>
    <row r="61" spans="1:5" ht="30" x14ac:dyDescent="0.2">
      <c r="A61" s="6" t="s">
        <v>45</v>
      </c>
      <c r="B61" s="26">
        <v>23638.7</v>
      </c>
      <c r="C61" s="26">
        <v>25314.799999999999</v>
      </c>
      <c r="D61" s="35">
        <v>22655.7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2023-12-07T04:20:49Z</dcterms:modified>
</cp:coreProperties>
</file>